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P関係データ\shikaku関係\"/>
    </mc:Choice>
  </mc:AlternateContent>
  <bookViews>
    <workbookView xWindow="-120" yWindow="-120" windowWidth="23280" windowHeight="15000"/>
  </bookViews>
  <sheets>
    <sheet name="通常" sheetId="3" r:id="rId1"/>
    <sheet name="通常(記入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22" i="2"/>
  <c r="C22" i="2"/>
  <c r="B22" i="2"/>
  <c r="F12" i="2"/>
  <c r="F10" i="2"/>
  <c r="F9" i="2"/>
  <c r="F8" i="2"/>
  <c r="D23" i="3"/>
  <c r="D22" i="3"/>
  <c r="C22" i="3"/>
  <c r="B22" i="3"/>
  <c r="F12" i="3"/>
  <c r="F10" i="3"/>
  <c r="F9" i="3"/>
  <c r="F8" i="3"/>
</calcChain>
</file>

<file path=xl/comments1.xml><?xml version="1.0" encoding="utf-8"?>
<comments xmlns="http://schemas.openxmlformats.org/spreadsheetml/2006/main">
  <authors>
    <author>KYOSAI</author>
  </authors>
  <commentLis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網掛け：自動計算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網掛け：自動計算
（赤字に反転した場合は認定不可）</t>
        </r>
      </text>
    </comment>
  </commentList>
</comments>
</file>

<file path=xl/comments2.xml><?xml version="1.0" encoding="utf-8"?>
<comments xmlns="http://schemas.openxmlformats.org/spreadsheetml/2006/main">
  <authors>
    <author>KYOSAI</author>
  </authors>
  <commentLis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網掛け：自動計算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網掛け：自動計算
（赤字に反転した場合は認定不可）</t>
        </r>
      </text>
    </comment>
  </commentList>
</comments>
</file>

<file path=xl/sharedStrings.xml><?xml version="1.0" encoding="utf-8"?>
<sst xmlns="http://schemas.openxmlformats.org/spreadsheetml/2006/main" count="129" uniqueCount="63">
  <si>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</si>
  <si>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</si>
  <si>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</si>
  <si>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支払月</t>
    <rPh sb="0" eb="2">
      <t>シハライ</t>
    </rPh>
    <rPh sb="2" eb="3">
      <t>ヅキ</t>
    </rPh>
    <phoneticPr fontId="1"/>
  </si>
  <si>
    <t>年間計</t>
    <rPh sb="0" eb="2">
      <t>ネンカン</t>
    </rPh>
    <rPh sb="2" eb="3">
      <t>ケイ</t>
    </rPh>
    <phoneticPr fontId="1"/>
  </si>
  <si>
    <t>月平均</t>
    <rPh sb="0" eb="3">
      <t>ツキヘイキン</t>
    </rPh>
    <phoneticPr fontId="1"/>
  </si>
  <si>
    <t>□時給</t>
    <rPh sb="1" eb="3">
      <t>ジキュウ</t>
    </rPh>
    <phoneticPr fontId="1"/>
  </si>
  <si>
    <t>□日給</t>
    <rPh sb="1" eb="3">
      <t>ニッキュウ</t>
    </rPh>
    <phoneticPr fontId="1"/>
  </si>
  <si>
    <t>□月給</t>
    <rPh sb="1" eb="3">
      <t>ゲッキュウ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</si>
  <si>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</si>
  <si>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</si>
  <si>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月額</t>
    <rPh sb="0" eb="2">
      <t>ゲツガク</t>
    </rPh>
    <phoneticPr fontId="1"/>
  </si>
  <si>
    <t>諸手当</t>
    <rPh sb="0" eb="3">
      <t>ショテアテ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</si>
  <si>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</si>
  <si>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（証明者）</t>
    <rPh sb="1" eb="3">
      <t>ショウメイ</t>
    </rPh>
    <rPh sb="3" eb="4">
      <t>シャ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</si>
  <si>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</si>
  <si>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</si>
  <si>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</si>
  <si>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給与</t>
    <rPh sb="0" eb="2">
      <t>キュウヨ</t>
    </rPh>
    <phoneticPr fontId="1"/>
  </si>
  <si>
    <t>一時金</t>
    <rPh sb="0" eb="3">
      <t>イチジキン</t>
    </rPh>
    <phoneticPr fontId="1"/>
  </si>
  <si>
    <t>（事由）</t>
    <rPh sb="1" eb="3">
      <t>ジユウ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</si>
  <si>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</si>
  <si>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単価(円)</t>
    <rPh sb="0" eb="2">
      <t>タンカ</t>
    </rPh>
    <rPh sb="3" eb="4">
      <t>エン</t>
    </rPh>
    <phoneticPr fontId="1"/>
  </si>
  <si>
    <t>　　□一時金（年額）</t>
    <rPh sb="3" eb="6">
      <t>イチジキン</t>
    </rPh>
    <rPh sb="7" eb="9">
      <t>ネンガク</t>
    </rPh>
    <phoneticPr fontId="1"/>
  </si>
  <si>
    <t>（　　　　　　　　）　　　　　　　　－</t>
    <phoneticPr fontId="1"/>
  </si>
  <si>
    <t>社会保険</t>
    <rPh sb="0" eb="2">
      <t>シャカイ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</si>
  <si>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</si>
  <si>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有　・　無</t>
    <rPh sb="0" eb="1">
      <t>アリ</t>
    </rPh>
    <rPh sb="4" eb="5">
      <t>ナ</t>
    </rPh>
    <phoneticPr fontId="1"/>
  </si>
  <si>
    <t>雇用条件変更日</t>
    <rPh sb="0" eb="2">
      <t>コヨウ</t>
    </rPh>
    <rPh sb="2" eb="4">
      <t>ジョウケン</t>
    </rPh>
    <rPh sb="4" eb="6">
      <t>ヘンコウ</t>
    </rPh>
    <rPh sb="6" eb="7">
      <t>ビ</t>
    </rPh>
    <phoneticPr fontId="1"/>
  </si>
  <si>
    <t>※上記の雇用条件となった初日を”雇用条件変更日”欄に記載してください。</t>
    <rPh sb="1" eb="3">
      <t>ジョウキ</t>
    </rPh>
    <rPh sb="4" eb="6">
      <t>コヨウ</t>
    </rPh>
    <rPh sb="6" eb="8">
      <t>ジョウケン</t>
    </rPh>
    <rPh sb="12" eb="14">
      <t>ショニチ</t>
    </rPh>
    <rPh sb="16" eb="18">
      <t>コヨウ</t>
    </rPh>
    <rPh sb="18" eb="20">
      <t>ジョウケン</t>
    </rPh>
    <rPh sb="20" eb="22">
      <t>ヘンコウ</t>
    </rPh>
    <rPh sb="22" eb="23">
      <t>ビ</t>
    </rPh>
    <rPh sb="24" eb="25">
      <t>ラン</t>
    </rPh>
    <rPh sb="26" eb="28">
      <t>キサイ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</si>
  <si>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</si>
  <si>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□歩合など</t>
    <rPh sb="1" eb="3">
      <t>ブアイ</t>
    </rPh>
    <phoneticPr fontId="1"/>
  </si>
  <si>
    <t>１．今後1年間の収入見込額</t>
    <rPh sb="2" eb="4">
      <t>コンゴ</t>
    </rPh>
    <rPh sb="5" eb="7">
      <t>ネンカン</t>
    </rPh>
    <rPh sb="8" eb="10">
      <t>シュウニュウ</t>
    </rPh>
    <rPh sb="10" eb="12">
      <t>ミコ</t>
    </rPh>
    <rPh sb="12" eb="13">
      <t>ガク</t>
    </rPh>
    <phoneticPr fontId="1"/>
  </si>
  <si>
    <t>２．直近1年間の給与支給実績（円）</t>
    <rPh sb="2" eb="4">
      <t>チョッキン</t>
    </rPh>
    <rPh sb="5" eb="7">
      <t>ネンカン</t>
    </rPh>
    <rPh sb="8" eb="10">
      <t>キュウヨ</t>
    </rPh>
    <rPh sb="10" eb="12">
      <t>シキュウ</t>
    </rPh>
    <rPh sb="12" eb="14">
      <t>ジッセキ</t>
    </rPh>
    <rPh sb="15" eb="16">
      <t>エン</t>
    </rPh>
    <phoneticPr fontId="1"/>
  </si>
  <si>
    <t>130万円以上…認定不可</t>
    <rPh sb="3" eb="4">
      <t>マン</t>
    </rPh>
    <rPh sb="4" eb="5">
      <t>エン</t>
    </rPh>
    <rPh sb="5" eb="7">
      <t>イジョウ</t>
    </rPh>
    <rPh sb="8" eb="10">
      <t>ニンテイ</t>
    </rPh>
    <rPh sb="10" eb="12">
      <t>フカ</t>
    </rPh>
    <phoneticPr fontId="1"/>
  </si>
  <si>
    <t>108,334円以上…認定不可</t>
    <rPh sb="7" eb="8">
      <t>エン</t>
    </rPh>
    <rPh sb="8" eb="10">
      <t>イジョウ</t>
    </rPh>
    <rPh sb="11" eb="13">
      <t>ニンテイ</t>
    </rPh>
    <rPh sb="13" eb="15">
      <t>フカ</t>
    </rPh>
    <phoneticPr fontId="1"/>
  </si>
  <si>
    <t>雇　用　証　明　書</t>
    <phoneticPr fontId="1"/>
  </si>
  <si>
    <t>令和　年　月</t>
    <rPh sb="0" eb="2">
      <t>レイワ</t>
    </rPh>
    <rPh sb="3" eb="4">
      <t>ネン</t>
    </rPh>
    <rPh sb="5" eb="6">
      <t>ガツ</t>
    </rPh>
    <phoneticPr fontId="1"/>
  </si>
  <si>
    <t>共済　花子</t>
    <rPh sb="0" eb="2">
      <t>キョウサイ</t>
    </rPh>
    <rPh sb="3" eb="5">
      <t>ハナコ</t>
    </rPh>
    <phoneticPr fontId="1"/>
  </si>
  <si>
    <t>○○市○○　○－○－○</t>
    <rPh sb="2" eb="3">
      <t>シ</t>
    </rPh>
    <phoneticPr fontId="1"/>
  </si>
  <si>
    <r>
      <rPr>
        <b/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Ｐ明朝"/>
        <family val="1"/>
        <charset val="128"/>
      </rPr>
      <t>　年　</t>
    </r>
    <r>
      <rPr>
        <b/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Ｐ明朝"/>
        <family val="1"/>
        <charset val="128"/>
      </rPr>
      <t>　月　</t>
    </r>
    <r>
      <rPr>
        <b/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Ｐ明朝"/>
        <family val="1"/>
        <charset val="128"/>
      </rPr>
      <t>　日</t>
    </r>
    <rPh sb="2" eb="3">
      <t>ネン</t>
    </rPh>
    <rPh sb="6" eb="7">
      <t>ツキ</t>
    </rPh>
    <rPh sb="10" eb="11">
      <t>ヒ</t>
    </rPh>
    <phoneticPr fontId="1"/>
  </si>
  <si>
    <r>
      <rPr>
        <b/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Ｐ明朝"/>
        <family val="1"/>
        <charset val="128"/>
      </rPr>
      <t>　年　</t>
    </r>
    <r>
      <rPr>
        <b/>
        <sz val="11"/>
        <color rgb="FFFF0000"/>
        <rFont val="ＭＳ ゴシック"/>
        <family val="3"/>
        <charset val="128"/>
      </rPr>
      <t>４</t>
    </r>
    <r>
      <rPr>
        <sz val="11"/>
        <color theme="1"/>
        <rFont val="ＭＳ Ｐ明朝"/>
        <family val="1"/>
        <charset val="128"/>
      </rPr>
      <t>　月　</t>
    </r>
    <r>
      <rPr>
        <b/>
        <sz val="11"/>
        <color rgb="FFFF0000"/>
        <rFont val="ＭＳ ゴシック"/>
        <family val="3"/>
        <charset val="128"/>
      </rPr>
      <t>１</t>
    </r>
    <r>
      <rPr>
        <sz val="11"/>
        <color theme="1"/>
        <rFont val="ＭＳ Ｐ明朝"/>
        <family val="1"/>
        <charset val="128"/>
      </rPr>
      <t>　日</t>
    </r>
    <rPh sb="2" eb="3">
      <t>ネン</t>
    </rPh>
    <rPh sb="6" eb="7">
      <t>ツキ</t>
    </rPh>
    <rPh sb="10" eb="11">
      <t>ヒ</t>
    </rPh>
    <phoneticPr fontId="1"/>
  </si>
  <si>
    <t>令和○年４月</t>
    <rPh sb="0" eb="2">
      <t>レイワ</t>
    </rPh>
    <rPh sb="3" eb="4">
      <t>ネン</t>
    </rPh>
    <rPh sb="5" eb="6">
      <t>ガツ</t>
    </rPh>
    <phoneticPr fontId="1"/>
  </si>
  <si>
    <t>令和○年５月</t>
    <rPh sb="0" eb="2">
      <t>レイワ</t>
    </rPh>
    <rPh sb="3" eb="4">
      <t>ネン</t>
    </rPh>
    <rPh sb="5" eb="6">
      <t>ガツ</t>
    </rPh>
    <phoneticPr fontId="1"/>
  </si>
  <si>
    <t>令和○年６月</t>
    <rPh sb="0" eb="2">
      <t>レイワ</t>
    </rPh>
    <rPh sb="3" eb="4">
      <t>ネン</t>
    </rPh>
    <rPh sb="5" eb="6">
      <t>ガツ</t>
    </rPh>
    <phoneticPr fontId="1"/>
  </si>
  <si>
    <t>令和○年７月</t>
    <rPh sb="0" eb="2">
      <t>レイワ</t>
    </rPh>
    <rPh sb="3" eb="4">
      <t>ネン</t>
    </rPh>
    <rPh sb="5" eb="6">
      <t>ガツ</t>
    </rPh>
    <phoneticPr fontId="1"/>
  </si>
  <si>
    <t>令和○年８月</t>
    <rPh sb="0" eb="2">
      <t>レイワ</t>
    </rPh>
    <rPh sb="3" eb="4">
      <t>ネン</t>
    </rPh>
    <rPh sb="5" eb="6">
      <t>ガツ</t>
    </rPh>
    <phoneticPr fontId="1"/>
  </si>
  <si>
    <t>令和○年９月</t>
    <rPh sb="0" eb="2">
      <t>レイワ</t>
    </rPh>
    <rPh sb="3" eb="4">
      <t>ネン</t>
    </rPh>
    <rPh sb="5" eb="6">
      <t>ガツ</t>
    </rPh>
    <phoneticPr fontId="1"/>
  </si>
  <si>
    <t>令和○年10月</t>
    <rPh sb="0" eb="2">
      <t>レイワ</t>
    </rPh>
    <rPh sb="3" eb="4">
      <t>ネン</t>
    </rPh>
    <rPh sb="6" eb="7">
      <t>ガツ</t>
    </rPh>
    <phoneticPr fontId="1"/>
  </si>
  <si>
    <t>令和○年11月</t>
    <rPh sb="0" eb="2">
      <t>レイワ</t>
    </rPh>
    <rPh sb="3" eb="4">
      <t>ネン</t>
    </rPh>
    <rPh sb="6" eb="7">
      <t>ガツ</t>
    </rPh>
    <phoneticPr fontId="1"/>
  </si>
  <si>
    <t>令和○年12月</t>
    <rPh sb="0" eb="2">
      <t>レイワ</t>
    </rPh>
    <rPh sb="3" eb="4">
      <t>ネン</t>
    </rPh>
    <rPh sb="6" eb="7">
      <t>ガツ</t>
    </rPh>
    <phoneticPr fontId="1"/>
  </si>
  <si>
    <t>令和○年１月</t>
    <rPh sb="0" eb="2">
      <t>レイワ</t>
    </rPh>
    <rPh sb="3" eb="4">
      <t>ネン</t>
    </rPh>
    <rPh sb="5" eb="6">
      <t>ガツ</t>
    </rPh>
    <phoneticPr fontId="1"/>
  </si>
  <si>
    <t>令和○年２月</t>
    <rPh sb="0" eb="2">
      <t>レイワ</t>
    </rPh>
    <rPh sb="3" eb="4">
      <t>ネン</t>
    </rPh>
    <rPh sb="5" eb="6">
      <t>ガツ</t>
    </rPh>
    <phoneticPr fontId="1"/>
  </si>
  <si>
    <t>令和○年３月</t>
    <rPh sb="0" eb="2">
      <t>レイワ</t>
    </rPh>
    <rPh sb="3" eb="4">
      <t>ネン</t>
    </rPh>
    <rPh sb="5" eb="6">
      <t>ガツ</t>
    </rPh>
    <phoneticPr fontId="1"/>
  </si>
  <si>
    <t>雇用開始
(変更)日</t>
    <rPh sb="0" eb="2">
      <t>コヨウ</t>
    </rPh>
    <rPh sb="2" eb="4">
      <t>カイシ</t>
    </rPh>
    <rPh sb="6" eb="8">
      <t>ヘンコウ</t>
    </rPh>
    <rPh sb="9" eb="10">
      <t>ヒ</t>
    </rPh>
    <phoneticPr fontId="1"/>
  </si>
  <si>
    <t>株式会社　○○○○</t>
    <rPh sb="0" eb="2">
      <t>カブシキ</t>
    </rPh>
    <rPh sb="2" eb="4">
      <t>カイシャ</t>
    </rPh>
    <phoneticPr fontId="1"/>
  </si>
  <si>
    <t>（○○○）○○○　－　○○○○</t>
    <phoneticPr fontId="1"/>
  </si>
  <si>
    <t>　　○○　○○</t>
    <phoneticPr fontId="1"/>
  </si>
  <si>
    <r>
      <rPr>
        <b/>
        <sz val="11"/>
        <color rgb="FFFF0000"/>
        <rFont val="ＭＳ ゴシック"/>
        <family val="3"/>
        <charset val="128"/>
      </rPr>
      <t>○</t>
    </r>
    <r>
      <rPr>
        <sz val="11"/>
        <color theme="1"/>
        <rFont val="ＭＳ Ｐ明朝"/>
        <family val="1"/>
        <charset val="128"/>
      </rPr>
      <t>　年　</t>
    </r>
    <r>
      <rPr>
        <b/>
        <sz val="11"/>
        <color rgb="FFFF0000"/>
        <rFont val="ＭＳ ゴシック"/>
        <family val="3"/>
        <charset val="128"/>
      </rPr>
      <t>△</t>
    </r>
    <r>
      <rPr>
        <sz val="11"/>
        <color theme="1"/>
        <rFont val="ＭＳ Ｐ明朝"/>
        <family val="1"/>
        <charset val="128"/>
      </rPr>
      <t>　月　</t>
    </r>
    <r>
      <rPr>
        <b/>
        <sz val="11"/>
        <color rgb="FFFF0000"/>
        <rFont val="ＭＳ ゴシック"/>
        <family val="3"/>
        <charset val="128"/>
      </rPr>
      <t>×</t>
    </r>
    <r>
      <rPr>
        <sz val="11"/>
        <color theme="1"/>
        <rFont val="ＭＳ Ｐ明朝"/>
        <family val="1"/>
        <charset val="128"/>
      </rPr>
      <t>　日</t>
    </r>
    <rPh sb="2" eb="3">
      <t>ネン</t>
    </rPh>
    <rPh sb="6" eb="7">
      <t>ツキ</t>
    </rPh>
    <rPh sb="10" eb="11">
      <t>ヒ</t>
    </rPh>
    <phoneticPr fontId="1"/>
  </si>
  <si>
    <t>○○市○○　○－△－□</t>
    <rPh sb="2" eb="3">
      <t>シ</t>
    </rPh>
    <phoneticPr fontId="1"/>
  </si>
  <si>
    <t>(R3.7)</t>
    <phoneticPr fontId="1"/>
  </si>
  <si>
    <t>※基準額を超えても、コロナ関係給付金等一時的な収入が含まれる場合は、認定することができます。</t>
    <rPh sb="1" eb="3">
      <t>キジュン</t>
    </rPh>
    <rPh sb="3" eb="4">
      <t>ガク</t>
    </rPh>
    <rPh sb="5" eb="6">
      <t>コ</t>
    </rPh>
    <rPh sb="13" eb="15">
      <t>カンケイ</t>
    </rPh>
    <rPh sb="15" eb="18">
      <t>キュウフキン</t>
    </rPh>
    <rPh sb="18" eb="19">
      <t>トウ</t>
    </rPh>
    <rPh sb="19" eb="21">
      <t>イチジ</t>
    </rPh>
    <rPh sb="21" eb="22">
      <t>テキ</t>
    </rPh>
    <rPh sb="23" eb="25">
      <t>シュウニュウ</t>
    </rPh>
    <rPh sb="26" eb="27">
      <t>フク</t>
    </rPh>
    <rPh sb="30" eb="32">
      <t>バアイ</t>
    </rPh>
    <rPh sb="34" eb="36">
      <t>ニンテイ</t>
    </rPh>
    <phoneticPr fontId="1"/>
  </si>
  <si>
    <t>　該当する事由があれば以下の欄に記入し、その内容がわかる書類を提出してください。</t>
    <rPh sb="1" eb="3">
      <t>ガイトウ</t>
    </rPh>
    <rPh sb="5" eb="7">
      <t>ジユウ</t>
    </rPh>
    <rPh sb="11" eb="13">
      <t>イカ</t>
    </rPh>
    <rPh sb="14" eb="15">
      <t>ラン</t>
    </rPh>
    <rPh sb="16" eb="18">
      <t>キニュウ</t>
    </rPh>
    <rPh sb="22" eb="24">
      <t>ナイヨウ</t>
    </rPh>
    <rPh sb="28" eb="30">
      <t>ショルイ</t>
    </rPh>
    <rPh sb="31" eb="3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</si>
</sst>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\(0.0\)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8" fillId="0" borderId="1" xfId="1" applyFont="1" applyBorder="1">
      <alignment vertical="center"/>
    </xf>
    <xf numFmtId="38" fontId="9" fillId="0" borderId="1" xfId="1" applyFont="1" applyBorder="1">
      <alignment vertical="center"/>
    </xf>
    <xf numFmtId="0" fontId="8" fillId="0" borderId="1" xfId="0" applyFont="1" applyBorder="1">
      <alignment vertical="center"/>
    </xf>
    <xf numFmtId="0" fontId="3" fillId="0" borderId="8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38" fontId="4" fillId="2" borderId="1" xfId="1" applyFont="1" applyFill="1" applyBorder="1">
      <alignment vertical="center"/>
    </xf>
    <xf numFmtId="38" fontId="4" fillId="2" borderId="2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8" fillId="0" borderId="10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0" xfId="0" applyFont="1">
      <alignment vertical="center"/>
    </xf>
    <xf numFmtId="0" fontId="12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1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8" fillId="0" borderId="2" xfId="1" applyFont="1" applyBorder="1">
      <alignment vertical="center"/>
    </xf>
    <xf numFmtId="0" fontId="3" fillId="0" borderId="23" xfId="0" applyFont="1" applyBorder="1">
      <alignment vertical="center"/>
    </xf>
    <xf numFmtId="0" fontId="10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12" fillId="0" borderId="4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38" fontId="15" fillId="0" borderId="1" xfId="1" applyFont="1" applyBorder="1">
      <alignment vertical="center"/>
    </xf>
    <xf numFmtId="38" fontId="15" fillId="0" borderId="2" xfId="1" applyFont="1" applyBorder="1">
      <alignment vertical="center"/>
    </xf>
    <xf numFmtId="0" fontId="3" fillId="0" borderId="4" xfId="0" applyFont="1" applyBorder="1" applyAlignment="1">
      <alignment horizontal="center" vertical="center" wrapText="1" shrinkToFit="1"/>
    </xf>
    <xf numFmtId="176" fontId="13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1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33</xdr:row>
      <xdr:rowOff>0</xdr:rowOff>
    </xdr:from>
    <xdr:to>
      <xdr:col>5</xdr:col>
      <xdr:colOff>371476</xdr:colOff>
      <xdr:row>34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76826" y="8867775"/>
          <a:ext cx="3429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5</xdr:col>
      <xdr:colOff>876300</xdr:colOff>
      <xdr:row>2</xdr:row>
      <xdr:rowOff>314325</xdr:rowOff>
    </xdr:to>
    <xdr:sp macro="" textlink="">
      <xdr:nvSpPr>
        <xdr:cNvPr id="3" name="楕円 2"/>
        <xdr:cNvSpPr/>
      </xdr:nvSpPr>
      <xdr:spPr>
        <a:xfrm>
          <a:off x="5629275" y="771525"/>
          <a:ext cx="295275" cy="2476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3</xdr:row>
      <xdr:rowOff>57150</xdr:rowOff>
    </xdr:from>
    <xdr:to>
      <xdr:col>5</xdr:col>
      <xdr:colOff>447675</xdr:colOff>
      <xdr:row>3</xdr:row>
      <xdr:rowOff>304800</xdr:rowOff>
    </xdr:to>
    <xdr:sp macro="" textlink="">
      <xdr:nvSpPr>
        <xdr:cNvPr id="4" name="楕円 3"/>
        <xdr:cNvSpPr/>
      </xdr:nvSpPr>
      <xdr:spPr>
        <a:xfrm>
          <a:off x="5200650" y="1104900"/>
          <a:ext cx="295275" cy="2476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247650</xdr:colOff>
      <xdr:row>7</xdr:row>
      <xdr:rowOff>47625</xdr:rowOff>
    </xdr:from>
    <xdr:to>
      <xdr:col>0</xdr:col>
      <xdr:colOff>418465</xdr:colOff>
      <xdr:row>7</xdr:row>
      <xdr:rowOff>188595</xdr:rowOff>
    </xdr:to>
    <xdr:sp macro="" textlink="">
      <xdr:nvSpPr>
        <xdr:cNvPr id="5" name="フリーフォーム 4"/>
        <xdr:cNvSpPr/>
      </xdr:nvSpPr>
      <xdr:spPr>
        <a:xfrm>
          <a:off x="247650" y="2095500"/>
          <a:ext cx="170815" cy="140970"/>
        </a:xfrm>
        <a:custGeom>
          <a:avLst/>
          <a:gdLst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66675 w 1076325"/>
            <a:gd name="connsiteY2" fmla="*/ 47625 h 209550"/>
            <a:gd name="connsiteX3" fmla="*/ 95250 w 1076325"/>
            <a:gd name="connsiteY3" fmla="*/ 114300 h 209550"/>
            <a:gd name="connsiteX4" fmla="*/ 123825 w 1076325"/>
            <a:gd name="connsiteY4" fmla="*/ 133350 h 209550"/>
            <a:gd name="connsiteX5" fmla="*/ 180975 w 1076325"/>
            <a:gd name="connsiteY5" fmla="*/ 104775 h 209550"/>
            <a:gd name="connsiteX6" fmla="*/ 209550 w 1076325"/>
            <a:gd name="connsiteY6" fmla="*/ 76200 h 209550"/>
            <a:gd name="connsiteX7" fmla="*/ 266700 w 1076325"/>
            <a:gd name="connsiteY7" fmla="*/ 38100 h 209550"/>
            <a:gd name="connsiteX8" fmla="*/ 295275 w 1076325"/>
            <a:gd name="connsiteY8" fmla="*/ 19050 h 209550"/>
            <a:gd name="connsiteX9" fmla="*/ 238125 w 1076325"/>
            <a:gd name="connsiteY9" fmla="*/ 57150 h 209550"/>
            <a:gd name="connsiteX10" fmla="*/ 323850 w 1076325"/>
            <a:gd name="connsiteY10" fmla="*/ 76200 h 209550"/>
            <a:gd name="connsiteX11" fmla="*/ 1076325 w 1076325"/>
            <a:gd name="connsiteY11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123825 w 1076325"/>
            <a:gd name="connsiteY3" fmla="*/ 133350 h 209550"/>
            <a:gd name="connsiteX4" fmla="*/ 180975 w 1076325"/>
            <a:gd name="connsiteY4" fmla="*/ 104775 h 209550"/>
            <a:gd name="connsiteX5" fmla="*/ 209550 w 1076325"/>
            <a:gd name="connsiteY5" fmla="*/ 76200 h 209550"/>
            <a:gd name="connsiteX6" fmla="*/ 266700 w 1076325"/>
            <a:gd name="connsiteY6" fmla="*/ 38100 h 209550"/>
            <a:gd name="connsiteX7" fmla="*/ 295275 w 1076325"/>
            <a:gd name="connsiteY7" fmla="*/ 19050 h 209550"/>
            <a:gd name="connsiteX8" fmla="*/ 238125 w 1076325"/>
            <a:gd name="connsiteY8" fmla="*/ 57150 h 209550"/>
            <a:gd name="connsiteX9" fmla="*/ 323850 w 1076325"/>
            <a:gd name="connsiteY9" fmla="*/ 76200 h 209550"/>
            <a:gd name="connsiteX10" fmla="*/ 1076325 w 1076325"/>
            <a:gd name="connsiteY10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123825 w 1076325"/>
            <a:gd name="connsiteY3" fmla="*/ 133350 h 209550"/>
            <a:gd name="connsiteX4" fmla="*/ 180975 w 1076325"/>
            <a:gd name="connsiteY4" fmla="*/ 104775 h 209550"/>
            <a:gd name="connsiteX5" fmla="*/ 209550 w 1076325"/>
            <a:gd name="connsiteY5" fmla="*/ 76200 h 209550"/>
            <a:gd name="connsiteX6" fmla="*/ 266700 w 1076325"/>
            <a:gd name="connsiteY6" fmla="*/ 38100 h 209550"/>
            <a:gd name="connsiteX7" fmla="*/ 295275 w 1076325"/>
            <a:gd name="connsiteY7" fmla="*/ 19050 h 209550"/>
            <a:gd name="connsiteX8" fmla="*/ 323850 w 1076325"/>
            <a:gd name="connsiteY8" fmla="*/ 76200 h 209550"/>
            <a:gd name="connsiteX9" fmla="*/ 1076325 w 1076325"/>
            <a:gd name="connsiteY9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123825 w 1076325"/>
            <a:gd name="connsiteY3" fmla="*/ 133350 h 209550"/>
            <a:gd name="connsiteX4" fmla="*/ 180975 w 1076325"/>
            <a:gd name="connsiteY4" fmla="*/ 104775 h 209550"/>
            <a:gd name="connsiteX5" fmla="*/ 209550 w 1076325"/>
            <a:gd name="connsiteY5" fmla="*/ 76200 h 209550"/>
            <a:gd name="connsiteX6" fmla="*/ 295275 w 1076325"/>
            <a:gd name="connsiteY6" fmla="*/ 19050 h 209550"/>
            <a:gd name="connsiteX7" fmla="*/ 323850 w 1076325"/>
            <a:gd name="connsiteY7" fmla="*/ 76200 h 209550"/>
            <a:gd name="connsiteX8" fmla="*/ 1076325 w 1076325"/>
            <a:gd name="connsiteY8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123825 w 1076325"/>
            <a:gd name="connsiteY3" fmla="*/ 133350 h 209550"/>
            <a:gd name="connsiteX4" fmla="*/ 180975 w 1076325"/>
            <a:gd name="connsiteY4" fmla="*/ 104775 h 209550"/>
            <a:gd name="connsiteX5" fmla="*/ 295275 w 1076325"/>
            <a:gd name="connsiteY5" fmla="*/ 19050 h 209550"/>
            <a:gd name="connsiteX6" fmla="*/ 323850 w 1076325"/>
            <a:gd name="connsiteY6" fmla="*/ 76200 h 209550"/>
            <a:gd name="connsiteX7" fmla="*/ 1076325 w 1076325"/>
            <a:gd name="connsiteY7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123825 w 1076325"/>
            <a:gd name="connsiteY3" fmla="*/ 133350 h 209550"/>
            <a:gd name="connsiteX4" fmla="*/ 295275 w 1076325"/>
            <a:gd name="connsiteY4" fmla="*/ 19050 h 209550"/>
            <a:gd name="connsiteX5" fmla="*/ 323850 w 1076325"/>
            <a:gd name="connsiteY5" fmla="*/ 76200 h 209550"/>
            <a:gd name="connsiteX6" fmla="*/ 1076325 w 1076325"/>
            <a:gd name="connsiteY6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295275 w 1076325"/>
            <a:gd name="connsiteY3" fmla="*/ 19050 h 209550"/>
            <a:gd name="connsiteX4" fmla="*/ 323850 w 1076325"/>
            <a:gd name="connsiteY4" fmla="*/ 76200 h 209550"/>
            <a:gd name="connsiteX5" fmla="*/ 1076325 w 1076325"/>
            <a:gd name="connsiteY5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295275 w 1076325"/>
            <a:gd name="connsiteY3" fmla="*/ 19050 h 209550"/>
            <a:gd name="connsiteX4" fmla="*/ 1076325 w 1076325"/>
            <a:gd name="connsiteY4" fmla="*/ 209550 h 209550"/>
            <a:gd name="connsiteX0" fmla="*/ 0 w 295275"/>
            <a:gd name="connsiteY0" fmla="*/ 0 h 114364"/>
            <a:gd name="connsiteX1" fmla="*/ 0 w 295275"/>
            <a:gd name="connsiteY1" fmla="*/ 0 h 114364"/>
            <a:gd name="connsiteX2" fmla="*/ 95250 w 295275"/>
            <a:gd name="connsiteY2" fmla="*/ 114300 h 114364"/>
            <a:gd name="connsiteX3" fmla="*/ 295275 w 295275"/>
            <a:gd name="connsiteY3" fmla="*/ 19050 h 114364"/>
            <a:gd name="connsiteX0" fmla="*/ 0 w 447675"/>
            <a:gd name="connsiteY0" fmla="*/ 105672 h 221805"/>
            <a:gd name="connsiteX1" fmla="*/ 0 w 447675"/>
            <a:gd name="connsiteY1" fmla="*/ 105672 h 221805"/>
            <a:gd name="connsiteX2" fmla="*/ 95250 w 447675"/>
            <a:gd name="connsiteY2" fmla="*/ 219972 h 221805"/>
            <a:gd name="connsiteX3" fmla="*/ 447675 w 447675"/>
            <a:gd name="connsiteY3" fmla="*/ 827 h 221805"/>
            <a:gd name="connsiteX0" fmla="*/ 0 w 447675"/>
            <a:gd name="connsiteY0" fmla="*/ 0 h 120530"/>
            <a:gd name="connsiteX1" fmla="*/ 0 w 447675"/>
            <a:gd name="connsiteY1" fmla="*/ 0 h 120530"/>
            <a:gd name="connsiteX2" fmla="*/ 95250 w 447675"/>
            <a:gd name="connsiteY2" fmla="*/ 114300 h 120530"/>
            <a:gd name="connsiteX3" fmla="*/ 447675 w 447675"/>
            <a:gd name="connsiteY3" fmla="*/ 116133 h 120530"/>
            <a:gd name="connsiteX0" fmla="*/ 0 w 447675"/>
            <a:gd name="connsiteY0" fmla="*/ 0 h 120530"/>
            <a:gd name="connsiteX1" fmla="*/ 0 w 447675"/>
            <a:gd name="connsiteY1" fmla="*/ 0 h 120530"/>
            <a:gd name="connsiteX2" fmla="*/ 95250 w 447675"/>
            <a:gd name="connsiteY2" fmla="*/ 114300 h 120530"/>
            <a:gd name="connsiteX3" fmla="*/ 447675 w 447675"/>
            <a:gd name="connsiteY3" fmla="*/ 116133 h 120530"/>
            <a:gd name="connsiteX0" fmla="*/ 0 w 828675"/>
            <a:gd name="connsiteY0" fmla="*/ 142873 h 260280"/>
            <a:gd name="connsiteX1" fmla="*/ 0 w 828675"/>
            <a:gd name="connsiteY1" fmla="*/ 142873 h 260280"/>
            <a:gd name="connsiteX2" fmla="*/ 95250 w 828675"/>
            <a:gd name="connsiteY2" fmla="*/ 257173 h 260280"/>
            <a:gd name="connsiteX3" fmla="*/ 828675 w 828675"/>
            <a:gd name="connsiteY3" fmla="*/ 728 h 260280"/>
            <a:gd name="connsiteX0" fmla="*/ 0 w 828752"/>
            <a:gd name="connsiteY0" fmla="*/ 142145 h 259552"/>
            <a:gd name="connsiteX1" fmla="*/ 0 w 828752"/>
            <a:gd name="connsiteY1" fmla="*/ 142145 h 259552"/>
            <a:gd name="connsiteX2" fmla="*/ 95250 w 828752"/>
            <a:gd name="connsiteY2" fmla="*/ 256445 h 259552"/>
            <a:gd name="connsiteX3" fmla="*/ 828675 w 828752"/>
            <a:gd name="connsiteY3" fmla="*/ 0 h 259552"/>
            <a:gd name="connsiteX0" fmla="*/ 0 w 828737"/>
            <a:gd name="connsiteY0" fmla="*/ 142145 h 256514"/>
            <a:gd name="connsiteX1" fmla="*/ 0 w 828737"/>
            <a:gd name="connsiteY1" fmla="*/ 142145 h 256514"/>
            <a:gd name="connsiteX2" fmla="*/ 95250 w 828737"/>
            <a:gd name="connsiteY2" fmla="*/ 256445 h 256514"/>
            <a:gd name="connsiteX3" fmla="*/ 828675 w 828737"/>
            <a:gd name="connsiteY3" fmla="*/ 0 h 256514"/>
            <a:gd name="connsiteX0" fmla="*/ 0 w 828738"/>
            <a:gd name="connsiteY0" fmla="*/ 142145 h 256524"/>
            <a:gd name="connsiteX1" fmla="*/ 0 w 828738"/>
            <a:gd name="connsiteY1" fmla="*/ 142145 h 256524"/>
            <a:gd name="connsiteX2" fmla="*/ 95250 w 828738"/>
            <a:gd name="connsiteY2" fmla="*/ 256445 h 256524"/>
            <a:gd name="connsiteX3" fmla="*/ 828675 w 828738"/>
            <a:gd name="connsiteY3" fmla="*/ 0 h 2565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28738" h="256524">
              <a:moveTo>
                <a:pt x="0" y="142145"/>
              </a:moveTo>
              <a:lnTo>
                <a:pt x="0" y="142145"/>
              </a:lnTo>
              <a:cubicBezTo>
                <a:pt x="15875" y="161195"/>
                <a:pt x="11713" y="155750"/>
                <a:pt x="95250" y="256445"/>
              </a:cubicBezTo>
              <a:cubicBezTo>
                <a:pt x="99636" y="261732"/>
                <a:pt x="836612" y="3217"/>
                <a:pt x="828675" y="0"/>
              </a:cubicBez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847725</xdr:colOff>
      <xdr:row>32</xdr:row>
      <xdr:rowOff>104775</xdr:rowOff>
    </xdr:from>
    <xdr:to>
      <xdr:col>5</xdr:col>
      <xdr:colOff>342900</xdr:colOff>
      <xdr:row>34</xdr:row>
      <xdr:rowOff>38735</xdr:rowOff>
    </xdr:to>
    <xdr:sp macro="" textlink="">
      <xdr:nvSpPr>
        <xdr:cNvPr id="6" name="テキスト ボックス 10"/>
        <xdr:cNvSpPr txBox="1">
          <a:spLocks noChangeArrowheads="1"/>
        </xdr:cNvSpPr>
      </xdr:nvSpPr>
      <xdr:spPr bwMode="auto">
        <a:xfrm>
          <a:off x="4857750" y="8667750"/>
          <a:ext cx="533400" cy="543560"/>
        </a:xfrm>
        <a:prstGeom prst="rect">
          <a:avLst/>
        </a:prstGeom>
        <a:noFill/>
        <a:ln w="19050" algn="ctr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C0C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indent="88900" algn="just">
            <a:spcBef>
              <a:spcPts val="600"/>
            </a:spcBef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latin typeface="Century" panose="02040604050505020304" pitchFamily="18" charset="0"/>
              <a:ea typeface="HGS創英角ﾎﾟｯﾌﾟ体" panose="040B0A00000000000000" pitchFamily="50" charset="-128"/>
              <a:cs typeface="Times New Roman" panose="02020603050405020304" pitchFamily="18" charset="0"/>
            </a:rPr>
            <a:t>印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923925</xdr:colOff>
      <xdr:row>33</xdr:row>
      <xdr:rowOff>0</xdr:rowOff>
    </xdr:from>
    <xdr:to>
      <xdr:col>5</xdr:col>
      <xdr:colOff>228600</xdr:colOff>
      <xdr:row>34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33950" y="8867775"/>
          <a:ext cx="3429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4</xdr:col>
      <xdr:colOff>571500</xdr:colOff>
      <xdr:row>0</xdr:row>
      <xdr:rowOff>0</xdr:rowOff>
    </xdr:from>
    <xdr:to>
      <xdr:col>5</xdr:col>
      <xdr:colOff>770890</xdr:colOff>
      <xdr:row>1</xdr:row>
      <xdr:rowOff>75565</xdr:rowOff>
    </xdr:to>
    <xdr:sp macro="" textlink="">
      <xdr:nvSpPr>
        <xdr:cNvPr id="8" name="正方形/長方形 7"/>
        <xdr:cNvSpPr/>
      </xdr:nvSpPr>
      <xdr:spPr>
        <a:xfrm>
          <a:off x="4581525" y="0"/>
          <a:ext cx="1237615" cy="437515"/>
        </a:xfrm>
        <a:prstGeom prst="rect">
          <a:avLst/>
        </a:prstGeom>
        <a:noFill/>
        <a:ln w="25400" cap="flat" cmpd="dbl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600"/>
            </a:lnSpc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latin typeface="Century" panose="02040604050505020304" pitchFamily="18" charset="0"/>
              <a:ea typeface="HGP創英角ｺﾞｼｯｸUB" panose="020B0900000000000000" pitchFamily="50" charset="-128"/>
              <a:cs typeface="Times New Roman" panose="02020603050405020304" pitchFamily="18" charset="0"/>
            </a:rPr>
            <a:t>記 入 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200025</xdr:colOff>
      <xdr:row>11</xdr:row>
      <xdr:rowOff>66675</xdr:rowOff>
    </xdr:from>
    <xdr:to>
      <xdr:col>0</xdr:col>
      <xdr:colOff>370840</xdr:colOff>
      <xdr:row>11</xdr:row>
      <xdr:rowOff>207645</xdr:rowOff>
    </xdr:to>
    <xdr:sp macro="" textlink="">
      <xdr:nvSpPr>
        <xdr:cNvPr id="9" name="フリーフォーム 8"/>
        <xdr:cNvSpPr/>
      </xdr:nvSpPr>
      <xdr:spPr>
        <a:xfrm>
          <a:off x="200025" y="3181350"/>
          <a:ext cx="170815" cy="140970"/>
        </a:xfrm>
        <a:custGeom>
          <a:avLst/>
          <a:gdLst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66675 w 1076325"/>
            <a:gd name="connsiteY2" fmla="*/ 47625 h 209550"/>
            <a:gd name="connsiteX3" fmla="*/ 95250 w 1076325"/>
            <a:gd name="connsiteY3" fmla="*/ 114300 h 209550"/>
            <a:gd name="connsiteX4" fmla="*/ 123825 w 1076325"/>
            <a:gd name="connsiteY4" fmla="*/ 133350 h 209550"/>
            <a:gd name="connsiteX5" fmla="*/ 180975 w 1076325"/>
            <a:gd name="connsiteY5" fmla="*/ 104775 h 209550"/>
            <a:gd name="connsiteX6" fmla="*/ 209550 w 1076325"/>
            <a:gd name="connsiteY6" fmla="*/ 76200 h 209550"/>
            <a:gd name="connsiteX7" fmla="*/ 266700 w 1076325"/>
            <a:gd name="connsiteY7" fmla="*/ 38100 h 209550"/>
            <a:gd name="connsiteX8" fmla="*/ 295275 w 1076325"/>
            <a:gd name="connsiteY8" fmla="*/ 19050 h 209550"/>
            <a:gd name="connsiteX9" fmla="*/ 238125 w 1076325"/>
            <a:gd name="connsiteY9" fmla="*/ 57150 h 209550"/>
            <a:gd name="connsiteX10" fmla="*/ 323850 w 1076325"/>
            <a:gd name="connsiteY10" fmla="*/ 76200 h 209550"/>
            <a:gd name="connsiteX11" fmla="*/ 1076325 w 1076325"/>
            <a:gd name="connsiteY11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123825 w 1076325"/>
            <a:gd name="connsiteY3" fmla="*/ 133350 h 209550"/>
            <a:gd name="connsiteX4" fmla="*/ 180975 w 1076325"/>
            <a:gd name="connsiteY4" fmla="*/ 104775 h 209550"/>
            <a:gd name="connsiteX5" fmla="*/ 209550 w 1076325"/>
            <a:gd name="connsiteY5" fmla="*/ 76200 h 209550"/>
            <a:gd name="connsiteX6" fmla="*/ 266700 w 1076325"/>
            <a:gd name="connsiteY6" fmla="*/ 38100 h 209550"/>
            <a:gd name="connsiteX7" fmla="*/ 295275 w 1076325"/>
            <a:gd name="connsiteY7" fmla="*/ 19050 h 209550"/>
            <a:gd name="connsiteX8" fmla="*/ 238125 w 1076325"/>
            <a:gd name="connsiteY8" fmla="*/ 57150 h 209550"/>
            <a:gd name="connsiteX9" fmla="*/ 323850 w 1076325"/>
            <a:gd name="connsiteY9" fmla="*/ 76200 h 209550"/>
            <a:gd name="connsiteX10" fmla="*/ 1076325 w 1076325"/>
            <a:gd name="connsiteY10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123825 w 1076325"/>
            <a:gd name="connsiteY3" fmla="*/ 133350 h 209550"/>
            <a:gd name="connsiteX4" fmla="*/ 180975 w 1076325"/>
            <a:gd name="connsiteY4" fmla="*/ 104775 h 209550"/>
            <a:gd name="connsiteX5" fmla="*/ 209550 w 1076325"/>
            <a:gd name="connsiteY5" fmla="*/ 76200 h 209550"/>
            <a:gd name="connsiteX6" fmla="*/ 266700 w 1076325"/>
            <a:gd name="connsiteY6" fmla="*/ 38100 h 209550"/>
            <a:gd name="connsiteX7" fmla="*/ 295275 w 1076325"/>
            <a:gd name="connsiteY7" fmla="*/ 19050 h 209550"/>
            <a:gd name="connsiteX8" fmla="*/ 323850 w 1076325"/>
            <a:gd name="connsiteY8" fmla="*/ 76200 h 209550"/>
            <a:gd name="connsiteX9" fmla="*/ 1076325 w 1076325"/>
            <a:gd name="connsiteY9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123825 w 1076325"/>
            <a:gd name="connsiteY3" fmla="*/ 133350 h 209550"/>
            <a:gd name="connsiteX4" fmla="*/ 180975 w 1076325"/>
            <a:gd name="connsiteY4" fmla="*/ 104775 h 209550"/>
            <a:gd name="connsiteX5" fmla="*/ 209550 w 1076325"/>
            <a:gd name="connsiteY5" fmla="*/ 76200 h 209550"/>
            <a:gd name="connsiteX6" fmla="*/ 295275 w 1076325"/>
            <a:gd name="connsiteY6" fmla="*/ 19050 h 209550"/>
            <a:gd name="connsiteX7" fmla="*/ 323850 w 1076325"/>
            <a:gd name="connsiteY7" fmla="*/ 76200 h 209550"/>
            <a:gd name="connsiteX8" fmla="*/ 1076325 w 1076325"/>
            <a:gd name="connsiteY8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123825 w 1076325"/>
            <a:gd name="connsiteY3" fmla="*/ 133350 h 209550"/>
            <a:gd name="connsiteX4" fmla="*/ 180975 w 1076325"/>
            <a:gd name="connsiteY4" fmla="*/ 104775 h 209550"/>
            <a:gd name="connsiteX5" fmla="*/ 295275 w 1076325"/>
            <a:gd name="connsiteY5" fmla="*/ 19050 h 209550"/>
            <a:gd name="connsiteX6" fmla="*/ 323850 w 1076325"/>
            <a:gd name="connsiteY6" fmla="*/ 76200 h 209550"/>
            <a:gd name="connsiteX7" fmla="*/ 1076325 w 1076325"/>
            <a:gd name="connsiteY7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123825 w 1076325"/>
            <a:gd name="connsiteY3" fmla="*/ 133350 h 209550"/>
            <a:gd name="connsiteX4" fmla="*/ 295275 w 1076325"/>
            <a:gd name="connsiteY4" fmla="*/ 19050 h 209550"/>
            <a:gd name="connsiteX5" fmla="*/ 323850 w 1076325"/>
            <a:gd name="connsiteY5" fmla="*/ 76200 h 209550"/>
            <a:gd name="connsiteX6" fmla="*/ 1076325 w 1076325"/>
            <a:gd name="connsiteY6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295275 w 1076325"/>
            <a:gd name="connsiteY3" fmla="*/ 19050 h 209550"/>
            <a:gd name="connsiteX4" fmla="*/ 323850 w 1076325"/>
            <a:gd name="connsiteY4" fmla="*/ 76200 h 209550"/>
            <a:gd name="connsiteX5" fmla="*/ 1076325 w 1076325"/>
            <a:gd name="connsiteY5" fmla="*/ 209550 h 209550"/>
            <a:gd name="connsiteX0" fmla="*/ 0 w 1076325"/>
            <a:gd name="connsiteY0" fmla="*/ 0 h 209550"/>
            <a:gd name="connsiteX1" fmla="*/ 0 w 1076325"/>
            <a:gd name="connsiteY1" fmla="*/ 0 h 209550"/>
            <a:gd name="connsiteX2" fmla="*/ 95250 w 1076325"/>
            <a:gd name="connsiteY2" fmla="*/ 114300 h 209550"/>
            <a:gd name="connsiteX3" fmla="*/ 295275 w 1076325"/>
            <a:gd name="connsiteY3" fmla="*/ 19050 h 209550"/>
            <a:gd name="connsiteX4" fmla="*/ 1076325 w 1076325"/>
            <a:gd name="connsiteY4" fmla="*/ 209550 h 209550"/>
            <a:gd name="connsiteX0" fmla="*/ 0 w 295275"/>
            <a:gd name="connsiteY0" fmla="*/ 0 h 114364"/>
            <a:gd name="connsiteX1" fmla="*/ 0 w 295275"/>
            <a:gd name="connsiteY1" fmla="*/ 0 h 114364"/>
            <a:gd name="connsiteX2" fmla="*/ 95250 w 295275"/>
            <a:gd name="connsiteY2" fmla="*/ 114300 h 114364"/>
            <a:gd name="connsiteX3" fmla="*/ 295275 w 295275"/>
            <a:gd name="connsiteY3" fmla="*/ 19050 h 114364"/>
            <a:gd name="connsiteX0" fmla="*/ 0 w 447675"/>
            <a:gd name="connsiteY0" fmla="*/ 105672 h 221805"/>
            <a:gd name="connsiteX1" fmla="*/ 0 w 447675"/>
            <a:gd name="connsiteY1" fmla="*/ 105672 h 221805"/>
            <a:gd name="connsiteX2" fmla="*/ 95250 w 447675"/>
            <a:gd name="connsiteY2" fmla="*/ 219972 h 221805"/>
            <a:gd name="connsiteX3" fmla="*/ 447675 w 447675"/>
            <a:gd name="connsiteY3" fmla="*/ 827 h 221805"/>
            <a:gd name="connsiteX0" fmla="*/ 0 w 447675"/>
            <a:gd name="connsiteY0" fmla="*/ 0 h 120530"/>
            <a:gd name="connsiteX1" fmla="*/ 0 w 447675"/>
            <a:gd name="connsiteY1" fmla="*/ 0 h 120530"/>
            <a:gd name="connsiteX2" fmla="*/ 95250 w 447675"/>
            <a:gd name="connsiteY2" fmla="*/ 114300 h 120530"/>
            <a:gd name="connsiteX3" fmla="*/ 447675 w 447675"/>
            <a:gd name="connsiteY3" fmla="*/ 116133 h 120530"/>
            <a:gd name="connsiteX0" fmla="*/ 0 w 447675"/>
            <a:gd name="connsiteY0" fmla="*/ 0 h 120530"/>
            <a:gd name="connsiteX1" fmla="*/ 0 w 447675"/>
            <a:gd name="connsiteY1" fmla="*/ 0 h 120530"/>
            <a:gd name="connsiteX2" fmla="*/ 95250 w 447675"/>
            <a:gd name="connsiteY2" fmla="*/ 114300 h 120530"/>
            <a:gd name="connsiteX3" fmla="*/ 447675 w 447675"/>
            <a:gd name="connsiteY3" fmla="*/ 116133 h 120530"/>
            <a:gd name="connsiteX0" fmla="*/ 0 w 828675"/>
            <a:gd name="connsiteY0" fmla="*/ 142873 h 260280"/>
            <a:gd name="connsiteX1" fmla="*/ 0 w 828675"/>
            <a:gd name="connsiteY1" fmla="*/ 142873 h 260280"/>
            <a:gd name="connsiteX2" fmla="*/ 95250 w 828675"/>
            <a:gd name="connsiteY2" fmla="*/ 257173 h 260280"/>
            <a:gd name="connsiteX3" fmla="*/ 828675 w 828675"/>
            <a:gd name="connsiteY3" fmla="*/ 728 h 260280"/>
            <a:gd name="connsiteX0" fmla="*/ 0 w 828752"/>
            <a:gd name="connsiteY0" fmla="*/ 142145 h 259552"/>
            <a:gd name="connsiteX1" fmla="*/ 0 w 828752"/>
            <a:gd name="connsiteY1" fmla="*/ 142145 h 259552"/>
            <a:gd name="connsiteX2" fmla="*/ 95250 w 828752"/>
            <a:gd name="connsiteY2" fmla="*/ 256445 h 259552"/>
            <a:gd name="connsiteX3" fmla="*/ 828675 w 828752"/>
            <a:gd name="connsiteY3" fmla="*/ 0 h 259552"/>
            <a:gd name="connsiteX0" fmla="*/ 0 w 828737"/>
            <a:gd name="connsiteY0" fmla="*/ 142145 h 256514"/>
            <a:gd name="connsiteX1" fmla="*/ 0 w 828737"/>
            <a:gd name="connsiteY1" fmla="*/ 142145 h 256514"/>
            <a:gd name="connsiteX2" fmla="*/ 95250 w 828737"/>
            <a:gd name="connsiteY2" fmla="*/ 256445 h 256514"/>
            <a:gd name="connsiteX3" fmla="*/ 828675 w 828737"/>
            <a:gd name="connsiteY3" fmla="*/ 0 h 256514"/>
            <a:gd name="connsiteX0" fmla="*/ 0 w 828738"/>
            <a:gd name="connsiteY0" fmla="*/ 142145 h 256524"/>
            <a:gd name="connsiteX1" fmla="*/ 0 w 828738"/>
            <a:gd name="connsiteY1" fmla="*/ 142145 h 256524"/>
            <a:gd name="connsiteX2" fmla="*/ 95250 w 828738"/>
            <a:gd name="connsiteY2" fmla="*/ 256445 h 256524"/>
            <a:gd name="connsiteX3" fmla="*/ 828675 w 828738"/>
            <a:gd name="connsiteY3" fmla="*/ 0 h 2565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28738" h="256524">
              <a:moveTo>
                <a:pt x="0" y="142145"/>
              </a:moveTo>
              <a:lnTo>
                <a:pt x="0" y="142145"/>
              </a:lnTo>
              <a:cubicBezTo>
                <a:pt x="15875" y="161195"/>
                <a:pt x="11713" y="155750"/>
                <a:pt x="95250" y="256445"/>
              </a:cubicBezTo>
              <a:cubicBezTo>
                <a:pt x="99636" y="261732"/>
                <a:pt x="836612" y="3217"/>
                <a:pt x="828675" y="0"/>
              </a:cubicBez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B2" sqref="B2:C2"/>
    </sheetView>
  </sheetViews>
  <sheetFormatPr defaultColWidth="12.125" defaultRowHeight="21" customHeight="1"/>
  <cols>
    <col min="1" max="1" width="12.75" style="1" customWidth="1"/>
    <col min="2" max="3" width="13.625" style="1" customWidth="1"/>
    <col min="4" max="4" width="12.625" style="1" customWidth="1"/>
    <col min="5" max="6" width="13.625" style="1" customWidth="1"/>
    <col min="7" max="16384" width="12.125" style="1"/>
  </cols>
  <sheetData>
    <row r="1" spans="1:6" ht="28.5" customHeight="1">
      <c r="A1" s="68" t="s">
        <v>36</v>
      </c>
      <c r="B1" s="68"/>
      <c r="C1" s="68"/>
      <c r="D1" s="68"/>
      <c r="E1" s="68"/>
      <c r="F1" s="68"/>
    </row>
    <row r="2" spans="1:6" ht="27" customHeight="1">
      <c r="A2" s="36" t="s">
        <v>0</v>
      </c>
      <c r="B2" s="69"/>
      <c r="C2" s="67"/>
      <c r="D2" s="15" t="s">
        <v>2</v>
      </c>
      <c r="E2" s="69" t="s">
        <v>21</v>
      </c>
      <c r="F2" s="67"/>
    </row>
    <row r="3" spans="1:6" ht="27" customHeight="1">
      <c r="A3" s="15" t="s">
        <v>1</v>
      </c>
      <c r="B3" s="69"/>
      <c r="C3" s="66"/>
      <c r="D3" s="67"/>
      <c r="E3" s="15" t="s">
        <v>25</v>
      </c>
      <c r="F3" s="49" t="s">
        <v>27</v>
      </c>
    </row>
    <row r="4" spans="1:6" ht="27" customHeight="1">
      <c r="A4" s="55" t="s">
        <v>54</v>
      </c>
      <c r="B4" s="70" t="s">
        <v>30</v>
      </c>
      <c r="C4" s="71"/>
      <c r="D4" s="71"/>
      <c r="E4" s="15" t="s">
        <v>26</v>
      </c>
      <c r="F4" s="49" t="s">
        <v>27</v>
      </c>
    </row>
    <row r="5" spans="1:6" ht="9.75" customHeight="1">
      <c r="D5" s="32"/>
    </row>
    <row r="6" spans="1:6" ht="21" customHeight="1">
      <c r="A6" s="42" t="s">
        <v>32</v>
      </c>
      <c r="B6" s="19"/>
      <c r="C6" s="19"/>
      <c r="D6" s="43" t="s">
        <v>28</v>
      </c>
      <c r="E6" s="66" t="s">
        <v>21</v>
      </c>
      <c r="F6" s="67"/>
    </row>
    <row r="7" spans="1:6" ht="21" customHeight="1">
      <c r="A7" s="2"/>
      <c r="B7" s="50" t="s">
        <v>22</v>
      </c>
      <c r="C7" s="50" t="s">
        <v>9</v>
      </c>
      <c r="D7" s="50" t="s">
        <v>10</v>
      </c>
      <c r="E7" s="50" t="s">
        <v>12</v>
      </c>
      <c r="F7" s="50" t="s">
        <v>11</v>
      </c>
    </row>
    <row r="8" spans="1:6" ht="21" customHeight="1">
      <c r="A8" s="50" t="s">
        <v>6</v>
      </c>
      <c r="B8" s="18"/>
      <c r="C8" s="18"/>
      <c r="D8" s="18"/>
      <c r="E8" s="16"/>
      <c r="F8" s="24" t="str">
        <f>IF(B8*C8*D8+E8=0," ",B8*C8*D8+E8)</f>
        <v xml:space="preserve"> </v>
      </c>
    </row>
    <row r="9" spans="1:6" ht="21" customHeight="1">
      <c r="A9" s="50" t="s">
        <v>7</v>
      </c>
      <c r="B9" s="2"/>
      <c r="C9" s="11"/>
      <c r="D9" s="2"/>
      <c r="E9" s="10"/>
      <c r="F9" s="24" t="str">
        <f>IF(B9*D9+E9=0," ",B9*D9+E9)</f>
        <v xml:space="preserve"> </v>
      </c>
    </row>
    <row r="10" spans="1:6" ht="21" customHeight="1">
      <c r="A10" s="50" t="s">
        <v>8</v>
      </c>
      <c r="B10" s="2"/>
      <c r="C10" s="11"/>
      <c r="D10" s="11"/>
      <c r="E10" s="10"/>
      <c r="F10" s="24" t="str">
        <f>IF(B10+E10=0," ",B10+E10)</f>
        <v xml:space="preserve"> </v>
      </c>
    </row>
    <row r="11" spans="1:6" ht="21" customHeight="1" thickBot="1">
      <c r="A11" s="51" t="s">
        <v>31</v>
      </c>
      <c r="B11" s="61"/>
      <c r="C11" s="62"/>
      <c r="D11" s="62"/>
      <c r="E11" s="62"/>
      <c r="F11" s="63"/>
    </row>
    <row r="12" spans="1:6" ht="21" customHeight="1" thickBot="1">
      <c r="A12" s="64" t="s">
        <v>23</v>
      </c>
      <c r="B12" s="65"/>
      <c r="C12" s="38"/>
      <c r="D12" s="39"/>
      <c r="E12" s="37" t="s">
        <v>4</v>
      </c>
      <c r="F12" s="27" t="str">
        <f>IF(MAX(F8:F10)*12+C12=0," ",MAX(F8:F10)*12+C12)</f>
        <v xml:space="preserve"> </v>
      </c>
    </row>
    <row r="13" spans="1:6" ht="21" customHeight="1">
      <c r="A13" s="44" t="s">
        <v>29</v>
      </c>
      <c r="B13" s="8"/>
      <c r="C13" s="8"/>
      <c r="D13" s="8"/>
      <c r="E13" s="8"/>
      <c r="F13" s="45" t="s">
        <v>34</v>
      </c>
    </row>
    <row r="14" spans="1:6" ht="21" customHeight="1">
      <c r="A14" s="40" t="s">
        <v>33</v>
      </c>
      <c r="B14" s="20"/>
      <c r="C14" s="20"/>
      <c r="D14" s="20"/>
      <c r="E14" s="20"/>
      <c r="F14" s="41"/>
    </row>
    <row r="15" spans="1:6" ht="21" customHeight="1">
      <c r="A15" s="50" t="s">
        <v>3</v>
      </c>
      <c r="B15" s="50" t="s">
        <v>18</v>
      </c>
      <c r="C15" s="50" t="s">
        <v>19</v>
      </c>
      <c r="D15" s="50" t="s">
        <v>3</v>
      </c>
      <c r="E15" s="50" t="s">
        <v>18</v>
      </c>
      <c r="F15" s="50" t="s">
        <v>19</v>
      </c>
    </row>
    <row r="16" spans="1:6" ht="21" customHeight="1">
      <c r="A16" s="50" t="s">
        <v>37</v>
      </c>
      <c r="B16" s="16"/>
      <c r="C16" s="16"/>
      <c r="D16" s="50" t="s">
        <v>37</v>
      </c>
      <c r="E16" s="16"/>
      <c r="F16" s="16"/>
    </row>
    <row r="17" spans="1:6" ht="21" customHeight="1">
      <c r="A17" s="50" t="s">
        <v>37</v>
      </c>
      <c r="B17" s="16"/>
      <c r="C17" s="16"/>
      <c r="D17" s="50" t="s">
        <v>37</v>
      </c>
      <c r="E17" s="16"/>
      <c r="F17" s="17"/>
    </row>
    <row r="18" spans="1:6" ht="21" customHeight="1">
      <c r="A18" s="50" t="s">
        <v>37</v>
      </c>
      <c r="B18" s="16"/>
      <c r="C18" s="16"/>
      <c r="D18" s="50" t="s">
        <v>37</v>
      </c>
      <c r="E18" s="16"/>
      <c r="F18" s="17"/>
    </row>
    <row r="19" spans="1:6" ht="21" customHeight="1">
      <c r="A19" s="50" t="s">
        <v>37</v>
      </c>
      <c r="B19" s="16"/>
      <c r="C19" s="16"/>
      <c r="D19" s="50" t="s">
        <v>37</v>
      </c>
      <c r="E19" s="16"/>
      <c r="F19" s="17"/>
    </row>
    <row r="20" spans="1:6" ht="21" customHeight="1">
      <c r="A20" s="50" t="s">
        <v>37</v>
      </c>
      <c r="B20" s="16"/>
      <c r="C20" s="16"/>
      <c r="D20" s="50" t="s">
        <v>37</v>
      </c>
      <c r="E20" s="16"/>
      <c r="F20" s="17"/>
    </row>
    <row r="21" spans="1:6" ht="21" customHeight="1" thickBot="1">
      <c r="A21" s="50" t="s">
        <v>37</v>
      </c>
      <c r="B21" s="16"/>
      <c r="C21" s="16"/>
      <c r="D21" s="4" t="s">
        <v>37</v>
      </c>
      <c r="E21" s="16"/>
      <c r="F21" s="17"/>
    </row>
    <row r="22" spans="1:6" ht="21" customHeight="1" thickBot="1">
      <c r="A22" s="14" t="s">
        <v>4</v>
      </c>
      <c r="B22" s="25" t="str">
        <f>IF(SUM(B16:B21)+SUM(E16:E21)=0," ",SUM(B16:B21)+SUM(E16:E21))</f>
        <v xml:space="preserve"> </v>
      </c>
      <c r="C22" s="26" t="str">
        <f>IF(SUM(C16:C21)+SUM(F16:F21)=0," ",SUM(C16:C21)+SUM(F16:F21))</f>
        <v xml:space="preserve"> </v>
      </c>
      <c r="D22" s="27" t="str">
        <f>IFERROR(B22+C22," ")</f>
        <v xml:space="preserve"> </v>
      </c>
      <c r="E22" s="13" t="s">
        <v>34</v>
      </c>
      <c r="F22" s="7"/>
    </row>
    <row r="23" spans="1:6" ht="21" customHeight="1" thickBot="1">
      <c r="A23" s="5"/>
      <c r="B23" s="6"/>
      <c r="C23" s="12" t="s">
        <v>5</v>
      </c>
      <c r="D23" s="27" t="str">
        <f>IFERROR(ROUNDDOWN(D22/(COUNT(B16:B21)+COUNT(E16:E21)),0)," ")</f>
        <v xml:space="preserve"> </v>
      </c>
      <c r="E23" s="13" t="s">
        <v>35</v>
      </c>
      <c r="F23" s="7"/>
    </row>
    <row r="24" spans="1:6" s="32" customFormat="1" ht="15" customHeight="1">
      <c r="A24" s="29" t="s">
        <v>61</v>
      </c>
      <c r="B24" s="30"/>
      <c r="C24" s="30"/>
      <c r="D24" s="34"/>
      <c r="E24" s="30"/>
      <c r="F24" s="31"/>
    </row>
    <row r="25" spans="1:6" s="32" customFormat="1" ht="15" customHeight="1">
      <c r="A25" s="33" t="s">
        <v>62</v>
      </c>
      <c r="B25" s="34"/>
      <c r="C25" s="34"/>
      <c r="D25" s="34"/>
      <c r="E25" s="34"/>
      <c r="F25" s="35"/>
    </row>
    <row r="26" spans="1:6" ht="15" customHeight="1">
      <c r="A26" s="5" t="s">
        <v>20</v>
      </c>
      <c r="B26" s="6"/>
      <c r="C26" s="6"/>
      <c r="D26" s="6"/>
      <c r="E26" s="6"/>
      <c r="F26" s="7"/>
    </row>
    <row r="27" spans="1:6" ht="21" customHeight="1">
      <c r="A27" s="28"/>
      <c r="B27" s="6"/>
      <c r="C27" s="6"/>
      <c r="D27" s="6"/>
      <c r="E27" s="6"/>
      <c r="F27" s="7"/>
    </row>
    <row r="28" spans="1:6" ht="21" customHeight="1">
      <c r="A28" s="28"/>
      <c r="B28" s="6"/>
      <c r="C28" s="6"/>
      <c r="D28" s="6"/>
      <c r="E28" s="6"/>
      <c r="F28" s="7"/>
    </row>
    <row r="29" spans="1:6" ht="21" customHeight="1" thickBot="1">
      <c r="A29" s="21"/>
      <c r="B29" s="22"/>
      <c r="C29" s="22"/>
      <c r="D29" s="22"/>
      <c r="E29" s="22"/>
      <c r="F29" s="23"/>
    </row>
    <row r="30" spans="1:6" ht="21" customHeight="1" thickTop="1">
      <c r="A30" s="46" t="s">
        <v>13</v>
      </c>
      <c r="B30" s="47"/>
      <c r="C30" s="47"/>
      <c r="D30" s="47"/>
      <c r="E30" s="47"/>
      <c r="F30" s="48"/>
    </row>
    <row r="31" spans="1:6" ht="24" customHeight="1">
      <c r="A31" s="57" t="s">
        <v>21</v>
      </c>
      <c r="B31" s="58"/>
      <c r="C31" s="6"/>
      <c r="D31" s="6"/>
      <c r="E31" s="6"/>
      <c r="F31" s="7"/>
    </row>
    <row r="32" spans="1:6" ht="24" customHeight="1">
      <c r="A32" s="5"/>
      <c r="B32" s="6"/>
      <c r="C32" s="6" t="s">
        <v>1</v>
      </c>
      <c r="D32" s="59"/>
      <c r="E32" s="59"/>
      <c r="F32" s="60"/>
    </row>
    <row r="33" spans="1:6" ht="24" customHeight="1">
      <c r="A33" s="5"/>
      <c r="B33" s="6" t="s">
        <v>14</v>
      </c>
      <c r="C33" s="6" t="s">
        <v>15</v>
      </c>
      <c r="D33" s="59"/>
      <c r="E33" s="59"/>
      <c r="F33" s="60"/>
    </row>
    <row r="34" spans="1:6" ht="24" customHeight="1">
      <c r="A34" s="5"/>
      <c r="B34" s="6"/>
      <c r="C34" s="6" t="s">
        <v>16</v>
      </c>
      <c r="D34" s="59"/>
      <c r="E34" s="59"/>
      <c r="F34" s="60"/>
    </row>
    <row r="35" spans="1:6" ht="24" customHeight="1">
      <c r="A35" s="3"/>
      <c r="B35" s="8"/>
      <c r="C35" s="8" t="s">
        <v>17</v>
      </c>
      <c r="D35" s="8" t="s">
        <v>24</v>
      </c>
      <c r="E35" s="8"/>
      <c r="F35" s="9"/>
    </row>
    <row r="36" spans="1:6" ht="18" customHeight="1">
      <c r="F36" s="56" t="s">
        <v>60</v>
      </c>
    </row>
  </sheetData>
  <mergeCells count="12">
    <mergeCell ref="E6:F6"/>
    <mergeCell ref="A1:F1"/>
    <mergeCell ref="B2:C2"/>
    <mergeCell ref="E2:F2"/>
    <mergeCell ref="B3:D3"/>
    <mergeCell ref="B4:D4"/>
    <mergeCell ref="A31:B31"/>
    <mergeCell ref="D32:F32"/>
    <mergeCell ref="D33:F33"/>
    <mergeCell ref="D34:F34"/>
    <mergeCell ref="B11:F11"/>
    <mergeCell ref="A12:B12"/>
  </mergeCells>
  <phoneticPr fontId="1"/>
  <conditionalFormatting sqref="D22">
    <cfRule type="cellIs" dxfId="5" priority="3" operator="greaterThanOrEqual">
      <formula>1300000</formula>
    </cfRule>
  </conditionalFormatting>
  <conditionalFormatting sqref="D23">
    <cfRule type="cellIs" dxfId="4" priority="2" operator="greaterThanOrEqual">
      <formula>108334</formula>
    </cfRule>
  </conditionalFormatting>
  <conditionalFormatting sqref="F12">
    <cfRule type="cellIs" dxfId="3" priority="1" operator="greaterThanOrEqual">
      <formula>1300000</formula>
    </cfRule>
  </conditionalFormatting>
  <dataValidations count="1">
    <dataValidation imeMode="off" allowBlank="1" showInputMessage="1" showErrorMessage="1" sqref="B16:C21 E16:F21"/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workbookViewId="0">
      <selection sqref="A1:F1"/>
    </sheetView>
  </sheetViews>
  <sheetFormatPr defaultColWidth="12.125" defaultRowHeight="21" customHeight="1"/>
  <cols>
    <col min="1" max="1" width="12.75" style="1" customWidth="1"/>
    <col min="2" max="3" width="13.625" style="1" customWidth="1"/>
    <col min="4" max="4" width="12.625" style="1" customWidth="1"/>
    <col min="5" max="6" width="13.625" style="1" customWidth="1"/>
    <col min="7" max="16384" width="12.125" style="1"/>
  </cols>
  <sheetData>
    <row r="1" spans="1:6" ht="28.5" customHeight="1">
      <c r="A1" s="68" t="s">
        <v>36</v>
      </c>
      <c r="B1" s="68"/>
      <c r="C1" s="68"/>
      <c r="D1" s="68"/>
      <c r="E1" s="68"/>
      <c r="F1" s="68"/>
    </row>
    <row r="2" spans="1:6" ht="27" customHeight="1">
      <c r="A2" s="36" t="s">
        <v>0</v>
      </c>
      <c r="B2" s="78" t="s">
        <v>38</v>
      </c>
      <c r="C2" s="79"/>
      <c r="D2" s="15" t="s">
        <v>2</v>
      </c>
      <c r="E2" s="69" t="s">
        <v>40</v>
      </c>
      <c r="F2" s="67"/>
    </row>
    <row r="3" spans="1:6" ht="27" customHeight="1">
      <c r="A3" s="15" t="s">
        <v>1</v>
      </c>
      <c r="B3" s="78" t="s">
        <v>39</v>
      </c>
      <c r="C3" s="66"/>
      <c r="D3" s="67"/>
      <c r="E3" s="15" t="s">
        <v>25</v>
      </c>
      <c r="F3" s="49" t="s">
        <v>27</v>
      </c>
    </row>
    <row r="4" spans="1:6" ht="27" customHeight="1">
      <c r="A4" s="55" t="s">
        <v>54</v>
      </c>
      <c r="B4" s="70" t="s">
        <v>41</v>
      </c>
      <c r="C4" s="71"/>
      <c r="D4" s="71"/>
      <c r="E4" s="15" t="s">
        <v>26</v>
      </c>
      <c r="F4" s="49" t="s">
        <v>27</v>
      </c>
    </row>
    <row r="5" spans="1:6" ht="9.75" customHeight="1">
      <c r="D5" s="32"/>
    </row>
    <row r="6" spans="1:6" ht="21" customHeight="1">
      <c r="A6" s="42" t="s">
        <v>32</v>
      </c>
      <c r="B6" s="19"/>
      <c r="C6" s="19"/>
      <c r="D6" s="43" t="s">
        <v>28</v>
      </c>
      <c r="E6" s="66" t="s">
        <v>21</v>
      </c>
      <c r="F6" s="67"/>
    </row>
    <row r="7" spans="1:6" ht="21" customHeight="1">
      <c r="A7" s="2"/>
      <c r="B7" s="50" t="s">
        <v>22</v>
      </c>
      <c r="C7" s="50" t="s">
        <v>9</v>
      </c>
      <c r="D7" s="50" t="s">
        <v>10</v>
      </c>
      <c r="E7" s="50" t="s">
        <v>12</v>
      </c>
      <c r="F7" s="50" t="s">
        <v>11</v>
      </c>
    </row>
    <row r="8" spans="1:6" ht="21" customHeight="1">
      <c r="A8" s="50" t="s">
        <v>6</v>
      </c>
      <c r="B8" s="52">
        <v>800</v>
      </c>
      <c r="C8" s="52">
        <v>5</v>
      </c>
      <c r="D8" s="52">
        <v>18</v>
      </c>
      <c r="E8" s="53">
        <v>3000</v>
      </c>
      <c r="F8" s="24">
        <f>IF(B8*C8*D8+E8=0," ",B8*C8*D8+E8)</f>
        <v>75000</v>
      </c>
    </row>
    <row r="9" spans="1:6" ht="21" customHeight="1">
      <c r="A9" s="50" t="s">
        <v>7</v>
      </c>
      <c r="B9" s="2"/>
      <c r="C9" s="11"/>
      <c r="D9" s="2"/>
      <c r="E9" s="10"/>
      <c r="F9" s="24" t="str">
        <f>IF(B9*D9+E9=0," ",B9*D9+E9)</f>
        <v xml:space="preserve"> </v>
      </c>
    </row>
    <row r="10" spans="1:6" ht="21" customHeight="1">
      <c r="A10" s="50" t="s">
        <v>8</v>
      </c>
      <c r="B10" s="2"/>
      <c r="C10" s="11"/>
      <c r="D10" s="11"/>
      <c r="E10" s="10"/>
      <c r="F10" s="24" t="str">
        <f>IF(B10+E10=0," ",B10+E10)</f>
        <v xml:space="preserve"> </v>
      </c>
    </row>
    <row r="11" spans="1:6" ht="21" customHeight="1" thickBot="1">
      <c r="A11" s="51" t="s">
        <v>31</v>
      </c>
      <c r="B11" s="61"/>
      <c r="C11" s="62"/>
      <c r="D11" s="62"/>
      <c r="E11" s="62"/>
      <c r="F11" s="63"/>
    </row>
    <row r="12" spans="1:6" ht="21" customHeight="1" thickBot="1">
      <c r="A12" s="64" t="s">
        <v>23</v>
      </c>
      <c r="B12" s="65"/>
      <c r="C12" s="54">
        <v>100000</v>
      </c>
      <c r="D12" s="39"/>
      <c r="E12" s="37" t="s">
        <v>4</v>
      </c>
      <c r="F12" s="27">
        <f>IF(MAX(F8:F10)*12+C12=0," ",MAX(F8:F10)*12+C12)</f>
        <v>1000000</v>
      </c>
    </row>
    <row r="13" spans="1:6" ht="21" customHeight="1">
      <c r="A13" s="44" t="s">
        <v>29</v>
      </c>
      <c r="B13" s="8"/>
      <c r="C13" s="8"/>
      <c r="D13" s="8"/>
      <c r="E13" s="8"/>
      <c r="F13" s="45" t="s">
        <v>34</v>
      </c>
    </row>
    <row r="14" spans="1:6" ht="21" customHeight="1">
      <c r="A14" s="40" t="s">
        <v>33</v>
      </c>
      <c r="B14" s="20"/>
      <c r="C14" s="20"/>
      <c r="D14" s="20"/>
      <c r="E14" s="20"/>
      <c r="F14" s="41"/>
    </row>
    <row r="15" spans="1:6" ht="21" customHeight="1">
      <c r="A15" s="50" t="s">
        <v>3</v>
      </c>
      <c r="B15" s="50" t="s">
        <v>18</v>
      </c>
      <c r="C15" s="50" t="s">
        <v>19</v>
      </c>
      <c r="D15" s="50" t="s">
        <v>3</v>
      </c>
      <c r="E15" s="50" t="s">
        <v>18</v>
      </c>
      <c r="F15" s="50" t="s">
        <v>19</v>
      </c>
    </row>
    <row r="16" spans="1:6" ht="21" customHeight="1">
      <c r="A16" s="50" t="s">
        <v>42</v>
      </c>
      <c r="B16" s="16"/>
      <c r="C16" s="16"/>
      <c r="D16" s="50" t="s">
        <v>48</v>
      </c>
      <c r="E16" s="16"/>
      <c r="F16" s="16"/>
    </row>
    <row r="17" spans="1:6" ht="21" customHeight="1">
      <c r="A17" s="50" t="s">
        <v>43</v>
      </c>
      <c r="B17" s="16"/>
      <c r="C17" s="16"/>
      <c r="D17" s="50" t="s">
        <v>49</v>
      </c>
      <c r="E17" s="16"/>
      <c r="F17" s="17"/>
    </row>
    <row r="18" spans="1:6" ht="21" customHeight="1">
      <c r="A18" s="50" t="s">
        <v>44</v>
      </c>
      <c r="B18" s="16"/>
      <c r="C18" s="16"/>
      <c r="D18" s="50" t="s">
        <v>50</v>
      </c>
      <c r="E18" s="16"/>
      <c r="F18" s="17"/>
    </row>
    <row r="19" spans="1:6" ht="21" customHeight="1">
      <c r="A19" s="50" t="s">
        <v>45</v>
      </c>
      <c r="B19" s="16"/>
      <c r="C19" s="16"/>
      <c r="D19" s="50" t="s">
        <v>51</v>
      </c>
      <c r="E19" s="16"/>
      <c r="F19" s="17"/>
    </row>
    <row r="20" spans="1:6" ht="21" customHeight="1">
      <c r="A20" s="50" t="s">
        <v>46</v>
      </c>
      <c r="B20" s="16"/>
      <c r="C20" s="16"/>
      <c r="D20" s="50" t="s">
        <v>52</v>
      </c>
      <c r="E20" s="16"/>
      <c r="F20" s="17"/>
    </row>
    <row r="21" spans="1:6" ht="21" customHeight="1" thickBot="1">
      <c r="A21" s="50" t="s">
        <v>47</v>
      </c>
      <c r="B21" s="16"/>
      <c r="C21" s="16"/>
      <c r="D21" s="4" t="s">
        <v>53</v>
      </c>
      <c r="E21" s="16"/>
      <c r="F21" s="17"/>
    </row>
    <row r="22" spans="1:6" ht="21" customHeight="1" thickBot="1">
      <c r="A22" s="14" t="s">
        <v>4</v>
      </c>
      <c r="B22" s="25" t="str">
        <f>IF(SUM(B16:B21)+SUM(E16:E21)=0," ",SUM(B16:B21)+SUM(E16:E21))</f>
        <v xml:space="preserve"> </v>
      </c>
      <c r="C22" s="26" t="str">
        <f>IF(SUM(C16:C21)+SUM(F16:F21)=0," ",SUM(C16:C21)+SUM(F16:F21))</f>
        <v xml:space="preserve"> </v>
      </c>
      <c r="D22" s="27" t="str">
        <f>IFERROR(B22+C22," ")</f>
        <v xml:space="preserve"> </v>
      </c>
      <c r="E22" s="13" t="s">
        <v>34</v>
      </c>
      <c r="F22" s="7"/>
    </row>
    <row r="23" spans="1:6" ht="21" customHeight="1" thickBot="1">
      <c r="A23" s="5"/>
      <c r="B23" s="6"/>
      <c r="C23" s="12" t="s">
        <v>5</v>
      </c>
      <c r="D23" s="27" t="str">
        <f>IFERROR(ROUNDDOWN(D22/(COUNT(B16:B21)+COUNT(E16:E21)),0)," ")</f>
        <v xml:space="preserve"> </v>
      </c>
      <c r="E23" s="13" t="s">
        <v>35</v>
      </c>
      <c r="F23" s="7"/>
    </row>
    <row r="24" spans="1:6" s="32" customFormat="1" ht="15" customHeight="1">
      <c r="A24" s="29" t="s">
        <v>61</v>
      </c>
      <c r="B24" s="30"/>
      <c r="C24" s="30"/>
      <c r="D24" s="34"/>
      <c r="E24" s="30"/>
      <c r="F24" s="31"/>
    </row>
    <row r="25" spans="1:6" s="32" customFormat="1" ht="15" customHeight="1">
      <c r="A25" s="33" t="s">
        <v>62</v>
      </c>
      <c r="B25" s="34"/>
      <c r="C25" s="34"/>
      <c r="D25" s="34"/>
      <c r="E25" s="34"/>
      <c r="F25" s="35"/>
    </row>
    <row r="26" spans="1:6" ht="15" customHeight="1">
      <c r="A26" s="5" t="s">
        <v>20</v>
      </c>
      <c r="B26" s="6"/>
      <c r="C26" s="6"/>
      <c r="D26" s="6"/>
      <c r="E26" s="6"/>
      <c r="F26" s="7"/>
    </row>
    <row r="27" spans="1:6" ht="21" customHeight="1">
      <c r="A27" s="28"/>
      <c r="B27" s="6"/>
      <c r="C27" s="6"/>
      <c r="D27" s="6"/>
      <c r="E27" s="6"/>
      <c r="F27" s="7"/>
    </row>
    <row r="28" spans="1:6" ht="21" customHeight="1">
      <c r="A28" s="28"/>
      <c r="B28" s="6"/>
      <c r="C28" s="6"/>
      <c r="D28" s="6"/>
      <c r="E28" s="6"/>
      <c r="F28" s="7"/>
    </row>
    <row r="29" spans="1:6" ht="21" customHeight="1" thickBot="1">
      <c r="A29" s="21"/>
      <c r="B29" s="22"/>
      <c r="C29" s="22"/>
      <c r="D29" s="22"/>
      <c r="E29" s="22"/>
      <c r="F29" s="23"/>
    </row>
    <row r="30" spans="1:6" ht="21" customHeight="1" thickTop="1">
      <c r="A30" s="46" t="s">
        <v>13</v>
      </c>
      <c r="B30" s="47"/>
      <c r="C30" s="47"/>
      <c r="D30" s="47"/>
      <c r="E30" s="47"/>
      <c r="F30" s="48"/>
    </row>
    <row r="31" spans="1:6" ht="24" customHeight="1">
      <c r="A31" s="57" t="s">
        <v>58</v>
      </c>
      <c r="B31" s="58"/>
      <c r="C31" s="6"/>
      <c r="D31" s="6"/>
      <c r="E31" s="6"/>
      <c r="F31" s="7"/>
    </row>
    <row r="32" spans="1:6" ht="24" customHeight="1">
      <c r="A32" s="5"/>
      <c r="B32" s="6"/>
      <c r="C32" s="6" t="s">
        <v>1</v>
      </c>
      <c r="D32" s="72" t="s">
        <v>59</v>
      </c>
      <c r="E32" s="72"/>
      <c r="F32" s="73"/>
    </row>
    <row r="33" spans="1:6" ht="24" customHeight="1">
      <c r="A33" s="5"/>
      <c r="B33" s="6" t="s">
        <v>14</v>
      </c>
      <c r="C33" s="6" t="s">
        <v>15</v>
      </c>
      <c r="D33" s="72" t="s">
        <v>55</v>
      </c>
      <c r="E33" s="72"/>
      <c r="F33" s="73"/>
    </row>
    <row r="34" spans="1:6" ht="24" customHeight="1">
      <c r="A34" s="5"/>
      <c r="B34" s="6"/>
      <c r="C34" s="6" t="s">
        <v>16</v>
      </c>
      <c r="D34" s="76" t="s">
        <v>57</v>
      </c>
      <c r="E34" s="76"/>
      <c r="F34" s="77"/>
    </row>
    <row r="35" spans="1:6" ht="24" customHeight="1">
      <c r="A35" s="3"/>
      <c r="B35" s="8"/>
      <c r="C35" s="8" t="s">
        <v>17</v>
      </c>
      <c r="D35" s="74" t="s">
        <v>56</v>
      </c>
      <c r="E35" s="74"/>
      <c r="F35" s="75"/>
    </row>
    <row r="36" spans="1:6" ht="18" customHeight="1">
      <c r="F36" s="56" t="s">
        <v>60</v>
      </c>
    </row>
  </sheetData>
  <mergeCells count="13">
    <mergeCell ref="A12:B12"/>
    <mergeCell ref="B11:F11"/>
    <mergeCell ref="A1:F1"/>
    <mergeCell ref="B2:C2"/>
    <mergeCell ref="E2:F2"/>
    <mergeCell ref="B3:D3"/>
    <mergeCell ref="B4:D4"/>
    <mergeCell ref="E6:F6"/>
    <mergeCell ref="A31:B31"/>
    <mergeCell ref="D32:F32"/>
    <mergeCell ref="D33:F33"/>
    <mergeCell ref="D35:F35"/>
    <mergeCell ref="D34:F34"/>
  </mergeCells>
  <phoneticPr fontId="1"/>
  <conditionalFormatting sqref="D22">
    <cfRule type="cellIs" dxfId="2" priority="3" operator="greaterThanOrEqual">
      <formula>1300000</formula>
    </cfRule>
  </conditionalFormatting>
  <conditionalFormatting sqref="D23">
    <cfRule type="cellIs" dxfId="1" priority="2" operator="greaterThanOrEqual">
      <formula>108334</formula>
    </cfRule>
  </conditionalFormatting>
  <conditionalFormatting sqref="F12">
    <cfRule type="cellIs" dxfId="0" priority="1" operator="greaterThanOrEqual">
      <formula>1300000</formula>
    </cfRule>
  </conditionalFormatting>
  <dataValidations count="1">
    <dataValidation imeMode="off" allowBlank="1" showInputMessage="1" showErrorMessage="1" sqref="B16:C21 E16:F21"/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通常</vt:lpstr>
      <vt:lpstr>通常(記入例)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2021-05-17T06:34:20Z</cp:lastPrinted>
  <dcterms:created xsi:type="dcterms:W3CDTF">2020-08-27T00:22:42Z</dcterms:created>
  <dcterms:modified xsi:type="dcterms:W3CDTF">2021-05-28T02:04:24Z</dcterms:modified>
</cp:coreProperties>
</file>